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1680" windowWidth="5970" windowHeight="6225" tabRatio="598" activeTab="0"/>
  </bookViews>
  <sheets>
    <sheet name="2006 " sheetId="1" r:id="rId1"/>
  </sheets>
  <definedNames>
    <definedName name="_xlnm.Print_Area" localSheetId="0">'2006 '!$A$1:$Z$31</definedName>
  </definedNames>
  <calcPr fullCalcOnLoad="1"/>
</workbook>
</file>

<file path=xl/sharedStrings.xml><?xml version="1.0" encoding="utf-8"?>
<sst xmlns="http://schemas.openxmlformats.org/spreadsheetml/2006/main" count="58" uniqueCount="39">
  <si>
    <t>塩 ビ 樹 脂 生 産 出 荷 実 績 表</t>
  </si>
  <si>
    <t>(単位：レジントン）</t>
  </si>
  <si>
    <t>項目</t>
  </si>
  <si>
    <t>生産</t>
  </si>
  <si>
    <t>硬質用</t>
  </si>
  <si>
    <t>軟質用</t>
  </si>
  <si>
    <t>電線      その他</t>
  </si>
  <si>
    <t>国内向出荷計</t>
  </si>
  <si>
    <t>輸出</t>
  </si>
  <si>
    <t>出荷総計</t>
  </si>
  <si>
    <t>末在庫</t>
  </si>
  <si>
    <t>年月</t>
  </si>
  <si>
    <t>前月比</t>
  </si>
  <si>
    <t>前年比</t>
  </si>
  <si>
    <t>１～３月計</t>
  </si>
  <si>
    <t>４月</t>
  </si>
  <si>
    <t>５月</t>
  </si>
  <si>
    <t>６月</t>
  </si>
  <si>
    <t>４～６月計</t>
  </si>
  <si>
    <t>７月</t>
  </si>
  <si>
    <t>８月</t>
  </si>
  <si>
    <t>９月</t>
  </si>
  <si>
    <t>７～９月計</t>
  </si>
  <si>
    <t>10月</t>
  </si>
  <si>
    <t>11月</t>
  </si>
  <si>
    <t>12月</t>
  </si>
  <si>
    <t>10～１２月計</t>
  </si>
  <si>
    <t>1月</t>
  </si>
  <si>
    <t>2月</t>
  </si>
  <si>
    <t>3月</t>
  </si>
  <si>
    <t>出荷内訳</t>
  </si>
  <si>
    <t>出所：塩ビ工業・環境協会</t>
  </si>
  <si>
    <t xml:space="preserve">  </t>
  </si>
  <si>
    <t>2005年</t>
  </si>
  <si>
    <t>2006年</t>
  </si>
  <si>
    <t>2005年暦年計</t>
  </si>
  <si>
    <t>2006年暦年計</t>
  </si>
  <si>
    <t>※3ヵ月値の前月比については前四半期比と読み替えてください。</t>
  </si>
  <si>
    <t xml:space="preserve"> 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</si>
</sst>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0_);[Red]\(0\)"/>
    <numFmt numFmtId="180" formatCode="#,##0_);[Red]\(#,##0\)"/>
    <numFmt numFmtId="181" formatCode="#,##0.0"/>
    <numFmt numFmtId="182" formatCode="#,##0.0_ "/>
    <numFmt numFmtId="183" formatCode="&quot;\&quot;#,##0.0;&quot;\&quot;\-#,##0.0"/>
    <numFmt numFmtId="184" formatCode="#,##0.0;[Red]\-#,##0.0"/>
    <numFmt numFmtId="185" formatCode="#,##0.0_);[Red]\(#,##0.0\)"/>
    <numFmt numFmtId="186" formatCode="0.0000"/>
    <numFmt numFmtId="187" formatCode="0.000"/>
    <numFmt numFmtId="188" formatCode="0.0"/>
    <numFmt numFmtId="189" formatCode="0.00000"/>
    <numFmt numFmtId="190" formatCode="0.000000"/>
    <numFmt numFmtId="191" formatCode="0.000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1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181" fontId="2" fillId="0" borderId="18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181" fontId="2" fillId="0" borderId="20" xfId="0" applyNumberFormat="1" applyFont="1" applyBorder="1" applyAlignment="1">
      <alignment/>
    </xf>
    <xf numFmtId="181" fontId="2" fillId="0" borderId="21" xfId="0" applyNumberFormat="1" applyFont="1" applyBorder="1" applyAlignment="1">
      <alignment/>
    </xf>
    <xf numFmtId="181" fontId="2" fillId="0" borderId="22" xfId="0" applyNumberFormat="1" applyFont="1" applyBorder="1" applyAlignment="1">
      <alignment/>
    </xf>
    <xf numFmtId="181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181" fontId="2" fillId="0" borderId="12" xfId="0" applyNumberFormat="1" applyFont="1" applyBorder="1" applyAlignment="1">
      <alignment/>
    </xf>
    <xf numFmtId="181" fontId="2" fillId="0" borderId="2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8" xfId="0" applyFont="1" applyBorder="1" applyAlignment="1">
      <alignment horizontal="right"/>
    </xf>
    <xf numFmtId="181" fontId="2" fillId="0" borderId="28" xfId="0" applyNumberFormat="1" applyFont="1" applyBorder="1" applyAlignment="1">
      <alignment/>
    </xf>
    <xf numFmtId="181" fontId="2" fillId="0" borderId="29" xfId="0" applyNumberFormat="1" applyFont="1" applyBorder="1" applyAlignment="1">
      <alignment/>
    </xf>
    <xf numFmtId="184" fontId="2" fillId="0" borderId="28" xfId="0" applyNumberFormat="1" applyFont="1" applyBorder="1" applyAlignment="1">
      <alignment/>
    </xf>
    <xf numFmtId="184" fontId="2" fillId="0" borderId="29" xfId="0" applyNumberFormat="1" applyFont="1" applyBorder="1" applyAlignment="1">
      <alignment/>
    </xf>
    <xf numFmtId="181" fontId="2" fillId="0" borderId="13" xfId="0" applyNumberFormat="1" applyFont="1" applyBorder="1" applyAlignment="1">
      <alignment/>
    </xf>
    <xf numFmtId="181" fontId="2" fillId="0" borderId="30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30" xfId="0" applyNumberFormat="1" applyFont="1" applyBorder="1" applyAlignment="1">
      <alignment/>
    </xf>
    <xf numFmtId="181" fontId="2" fillId="0" borderId="31" xfId="0" applyNumberFormat="1" applyFont="1" applyBorder="1" applyAlignment="1">
      <alignment/>
    </xf>
    <xf numFmtId="181" fontId="2" fillId="0" borderId="32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81" fontId="6" fillId="0" borderId="12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left"/>
    </xf>
    <xf numFmtId="181" fontId="6" fillId="0" borderId="18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6" fontId="5" fillId="0" borderId="33" xfId="0" applyNumberFormat="1" applyFont="1" applyBorder="1" applyAlignment="1">
      <alignment horizontal="center"/>
    </xf>
    <xf numFmtId="176" fontId="5" fillId="0" borderId="40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0" fontId="2" fillId="0" borderId="33" xfId="0" applyFont="1" applyBorder="1" applyAlignment="1">
      <alignment horizontal="distributed"/>
    </xf>
    <xf numFmtId="0" fontId="2" fillId="0" borderId="34" xfId="0" applyFont="1" applyBorder="1" applyAlignment="1">
      <alignment horizontal="distributed"/>
    </xf>
    <xf numFmtId="0" fontId="2" fillId="0" borderId="33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828675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workbookViewId="0" topLeftCell="A1">
      <pane xSplit="18795" topLeftCell="W1" activePane="topLeft" state="split"/>
      <selection pane="topLeft" activeCell="A1" sqref="A1"/>
      <selection pane="topRight" activeCell="W4" sqref="W4"/>
    </sheetView>
  </sheetViews>
  <sheetFormatPr defaultColWidth="9.00390625" defaultRowHeight="15" customHeight="1"/>
  <cols>
    <col min="1" max="1" width="7.25390625" style="2" customWidth="1"/>
    <col min="2" max="2" width="3.625" style="2" customWidth="1"/>
    <col min="3" max="3" width="7.25390625" style="2" customWidth="1"/>
    <col min="4" max="5" width="4.875" style="2" customWidth="1"/>
    <col min="6" max="6" width="6.25390625" style="2" customWidth="1"/>
    <col min="7" max="8" width="5.125" style="2" customWidth="1"/>
    <col min="9" max="9" width="5.75390625" style="2" customWidth="1"/>
    <col min="10" max="10" width="5.125" style="2" customWidth="1"/>
    <col min="11" max="11" width="4.875" style="2" customWidth="1"/>
    <col min="12" max="12" width="6.125" style="2" customWidth="1"/>
    <col min="13" max="13" width="5.125" style="2" customWidth="1"/>
    <col min="14" max="14" width="4.875" style="2" customWidth="1"/>
    <col min="15" max="15" width="6.125" style="2" customWidth="1"/>
    <col min="16" max="16" width="5.125" style="2" customWidth="1"/>
    <col min="17" max="17" width="5.25390625" style="2" customWidth="1"/>
    <col min="18" max="18" width="6.25390625" style="2" customWidth="1"/>
    <col min="19" max="20" width="5.125" style="2" customWidth="1"/>
    <col min="21" max="21" width="6.75390625" style="2" customWidth="1"/>
    <col min="22" max="23" width="5.875" style="2" customWidth="1"/>
    <col min="24" max="24" width="6.125" style="2" customWidth="1"/>
    <col min="25" max="26" width="5.75390625" style="2" customWidth="1"/>
    <col min="27" max="16384" width="6.125" style="2" customWidth="1"/>
  </cols>
  <sheetData>
    <row r="1" spans="1:26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ht="1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Z3" s="5" t="s">
        <v>1</v>
      </c>
    </row>
    <row r="4" spans="1:26" ht="18" customHeight="1">
      <c r="A4" s="6"/>
      <c r="B4" s="7"/>
      <c r="C4" s="8"/>
      <c r="D4" s="8"/>
      <c r="E4" s="7"/>
      <c r="F4" s="83" t="s">
        <v>30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5"/>
      <c r="U4" s="6"/>
      <c r="V4" s="8"/>
      <c r="W4" s="8"/>
      <c r="X4" s="6"/>
      <c r="Y4" s="8"/>
      <c r="Z4" s="7"/>
    </row>
    <row r="5" spans="1:26" ht="20.25" customHeight="1">
      <c r="A5" s="9"/>
      <c r="B5" s="10" t="s">
        <v>2</v>
      </c>
      <c r="C5" s="11"/>
      <c r="D5" s="12" t="s">
        <v>3</v>
      </c>
      <c r="E5" s="13"/>
      <c r="F5" s="9"/>
      <c r="G5" s="14" t="s">
        <v>4</v>
      </c>
      <c r="H5" s="15"/>
      <c r="I5" s="9"/>
      <c r="J5" s="14" t="s">
        <v>5</v>
      </c>
      <c r="K5" s="16"/>
      <c r="L5" s="17"/>
      <c r="M5" s="18" t="s">
        <v>6</v>
      </c>
      <c r="N5" s="16"/>
      <c r="O5" s="17"/>
      <c r="P5" s="19" t="s">
        <v>7</v>
      </c>
      <c r="Q5" s="16"/>
      <c r="R5" s="17"/>
      <c r="S5" s="14" t="s">
        <v>8</v>
      </c>
      <c r="T5" s="16"/>
      <c r="U5" s="20" t="s">
        <v>9</v>
      </c>
      <c r="V5" s="21"/>
      <c r="W5" s="22"/>
      <c r="X5" s="20" t="s">
        <v>10</v>
      </c>
      <c r="Y5" s="21"/>
      <c r="Z5" s="22"/>
    </row>
    <row r="6" spans="1:26" ht="18" customHeight="1">
      <c r="A6" s="23" t="s">
        <v>11</v>
      </c>
      <c r="B6" s="24"/>
      <c r="C6" s="25"/>
      <c r="D6" s="26" t="s">
        <v>12</v>
      </c>
      <c r="E6" s="27" t="s">
        <v>13</v>
      </c>
      <c r="F6" s="28"/>
      <c r="G6" s="26" t="s">
        <v>12</v>
      </c>
      <c r="H6" s="27" t="s">
        <v>13</v>
      </c>
      <c r="I6" s="28"/>
      <c r="J6" s="26" t="s">
        <v>12</v>
      </c>
      <c r="K6" s="27" t="s">
        <v>13</v>
      </c>
      <c r="L6" s="28"/>
      <c r="M6" s="26" t="s">
        <v>12</v>
      </c>
      <c r="N6" s="27" t="s">
        <v>13</v>
      </c>
      <c r="O6" s="28"/>
      <c r="P6" s="26" t="s">
        <v>12</v>
      </c>
      <c r="Q6" s="27" t="s">
        <v>13</v>
      </c>
      <c r="R6" s="28"/>
      <c r="S6" s="26" t="s">
        <v>12</v>
      </c>
      <c r="T6" s="27" t="s">
        <v>13</v>
      </c>
      <c r="U6" s="28"/>
      <c r="V6" s="26" t="s">
        <v>12</v>
      </c>
      <c r="W6" s="27" t="s">
        <v>13</v>
      </c>
      <c r="X6" s="28"/>
      <c r="Y6" s="26" t="s">
        <v>12</v>
      </c>
      <c r="Z6" s="27" t="s">
        <v>13</v>
      </c>
    </row>
    <row r="7" spans="1:27" ht="18" customHeight="1">
      <c r="A7" s="62" t="s">
        <v>33</v>
      </c>
      <c r="B7" s="45" t="s">
        <v>23</v>
      </c>
      <c r="C7" s="65">
        <v>186020</v>
      </c>
      <c r="D7" s="54">
        <v>99.32296783563282</v>
      </c>
      <c r="E7" s="55">
        <v>98.54424478725208</v>
      </c>
      <c r="F7" s="65">
        <v>74898</v>
      </c>
      <c r="G7" s="46">
        <v>90.20377685711533</v>
      </c>
      <c r="H7" s="47">
        <v>92.32874348195905</v>
      </c>
      <c r="I7" s="65">
        <v>31032</v>
      </c>
      <c r="J7" s="46">
        <v>90.57793345008757</v>
      </c>
      <c r="K7" s="47">
        <v>92.6964781790483</v>
      </c>
      <c r="L7" s="65">
        <v>19956</v>
      </c>
      <c r="M7" s="46">
        <v>88.90274869693054</v>
      </c>
      <c r="N7" s="47">
        <v>91.69270354714207</v>
      </c>
      <c r="O7" s="65">
        <v>125886</v>
      </c>
      <c r="P7" s="46">
        <v>90.08651843794503</v>
      </c>
      <c r="Q7" s="47">
        <v>92.31750781009373</v>
      </c>
      <c r="R7" s="65">
        <v>57276</v>
      </c>
      <c r="S7" s="46">
        <v>99.66243257351661</v>
      </c>
      <c r="T7" s="47">
        <v>111.70138076293003</v>
      </c>
      <c r="U7" s="65">
        <v>183162</v>
      </c>
      <c r="V7" s="46">
        <v>92.8770999295164</v>
      </c>
      <c r="W7" s="47">
        <v>97.61455568701436</v>
      </c>
      <c r="X7" s="65">
        <v>86508</v>
      </c>
      <c r="Y7" s="46">
        <v>103.41661685594741</v>
      </c>
      <c r="Z7" s="47">
        <v>118.64388183339275</v>
      </c>
      <c r="AA7" s="2" t="s">
        <v>32</v>
      </c>
    </row>
    <row r="8" spans="1:26" ht="18" customHeight="1">
      <c r="A8" s="30"/>
      <c r="B8" s="31" t="s">
        <v>24</v>
      </c>
      <c r="C8" s="66">
        <v>187399</v>
      </c>
      <c r="D8" s="32">
        <v>100.74131813783464</v>
      </c>
      <c r="E8" s="34">
        <v>100.59368843703199</v>
      </c>
      <c r="F8" s="66">
        <v>76112</v>
      </c>
      <c r="G8" s="46">
        <v>101.62087105129642</v>
      </c>
      <c r="H8" s="47">
        <v>94.61959224266533</v>
      </c>
      <c r="I8" s="66">
        <v>31818</v>
      </c>
      <c r="J8" s="46">
        <v>102.53286929621038</v>
      </c>
      <c r="K8" s="47">
        <v>93.72845906854803</v>
      </c>
      <c r="L8" s="66">
        <v>22445</v>
      </c>
      <c r="M8" s="46">
        <v>112.47243936660654</v>
      </c>
      <c r="N8" s="47">
        <v>98.16742477256824</v>
      </c>
      <c r="O8" s="65">
        <v>130375</v>
      </c>
      <c r="P8" s="46">
        <v>103.56592472554533</v>
      </c>
      <c r="Q8" s="47">
        <v>94.9902004356981</v>
      </c>
      <c r="R8" s="66">
        <v>62540</v>
      </c>
      <c r="S8" s="46">
        <v>109.19058593477197</v>
      </c>
      <c r="T8" s="47">
        <v>131.99383719212344</v>
      </c>
      <c r="U8" s="65">
        <v>192915</v>
      </c>
      <c r="V8" s="46">
        <v>105.32479444426247</v>
      </c>
      <c r="W8" s="47">
        <v>104.4862212400884</v>
      </c>
      <c r="X8" s="66">
        <v>80992</v>
      </c>
      <c r="Y8" s="46">
        <v>93.62371110186342</v>
      </c>
      <c r="Z8" s="47">
        <v>108.60476030841436</v>
      </c>
    </row>
    <row r="9" spans="1:26" ht="18" customHeight="1">
      <c r="A9" s="30"/>
      <c r="B9" s="31" t="s">
        <v>25</v>
      </c>
      <c r="C9" s="67">
        <v>190720</v>
      </c>
      <c r="D9" s="32">
        <v>101.77215460061153</v>
      </c>
      <c r="E9" s="34">
        <v>98.78691819208338</v>
      </c>
      <c r="F9" s="66">
        <v>65958</v>
      </c>
      <c r="G9" s="32">
        <v>86.65913390792517</v>
      </c>
      <c r="H9" s="34">
        <v>93.3059838732494</v>
      </c>
      <c r="I9" s="66">
        <v>29738</v>
      </c>
      <c r="J9" s="32">
        <v>93.46281978754163</v>
      </c>
      <c r="K9" s="34">
        <v>97.24020665751095</v>
      </c>
      <c r="L9" s="66">
        <v>19105</v>
      </c>
      <c r="M9" s="32">
        <v>85.11918021831143</v>
      </c>
      <c r="N9" s="34">
        <v>96.85187062759809</v>
      </c>
      <c r="O9" s="65">
        <v>114801</v>
      </c>
      <c r="P9" s="32">
        <v>88.05445829338446</v>
      </c>
      <c r="Q9" s="34">
        <v>94.87842774260731</v>
      </c>
      <c r="R9" s="66">
        <v>61307</v>
      </c>
      <c r="S9" s="32">
        <v>98.02846178445795</v>
      </c>
      <c r="T9" s="34">
        <v>114.49621813427957</v>
      </c>
      <c r="U9" s="65">
        <v>176108</v>
      </c>
      <c r="V9" s="32">
        <v>91.28787289739005</v>
      </c>
      <c r="W9" s="34">
        <v>100.89662719215322</v>
      </c>
      <c r="X9" s="66">
        <v>95604</v>
      </c>
      <c r="Y9" s="32">
        <v>118.04128802844724</v>
      </c>
      <c r="Z9" s="34">
        <v>102.69619954024964</v>
      </c>
    </row>
    <row r="10" spans="1:26" ht="18" customHeight="1">
      <c r="A10" s="56" t="s">
        <v>26</v>
      </c>
      <c r="B10" s="57"/>
      <c r="C10" s="68">
        <v>564139</v>
      </c>
      <c r="D10" s="61">
        <v>106.72222169673007</v>
      </c>
      <c r="E10" s="50">
        <v>99.29874340591738</v>
      </c>
      <c r="F10" s="68">
        <v>216968</v>
      </c>
      <c r="G10" s="61">
        <v>104.55734876705331</v>
      </c>
      <c r="H10" s="50">
        <v>93.41961929119789</v>
      </c>
      <c r="I10" s="68">
        <v>92588</v>
      </c>
      <c r="J10" s="61">
        <v>100.43498541009035</v>
      </c>
      <c r="K10" s="50">
        <v>94.47176703467134</v>
      </c>
      <c r="L10" s="68">
        <v>61506</v>
      </c>
      <c r="M10" s="61">
        <v>97.85534731282019</v>
      </c>
      <c r="N10" s="50">
        <v>95.57447866488485</v>
      </c>
      <c r="O10" s="68">
        <v>371062</v>
      </c>
      <c r="P10" s="61">
        <v>102.34724949800305</v>
      </c>
      <c r="Q10" s="50">
        <v>94.03235084678329</v>
      </c>
      <c r="R10" s="68">
        <v>181123</v>
      </c>
      <c r="S10" s="61">
        <v>100.71229190066838</v>
      </c>
      <c r="T10" s="50">
        <v>119.00172139656509</v>
      </c>
      <c r="U10" s="68">
        <v>552185</v>
      </c>
      <c r="V10" s="61">
        <v>101.80514533715343</v>
      </c>
      <c r="W10" s="50">
        <v>100.98241994978174</v>
      </c>
      <c r="X10" s="68"/>
      <c r="Y10" s="40"/>
      <c r="Z10" s="50"/>
    </row>
    <row r="11" spans="1:26" ht="18" customHeight="1">
      <c r="A11" s="63" t="s">
        <v>34</v>
      </c>
      <c r="B11" s="45" t="s">
        <v>27</v>
      </c>
      <c r="C11" s="69">
        <v>187368</v>
      </c>
      <c r="D11" s="46">
        <v>98.24244966442953</v>
      </c>
      <c r="E11" s="29">
        <v>100.58028740599183</v>
      </c>
      <c r="F11" s="69">
        <v>62008</v>
      </c>
      <c r="G11" s="46">
        <v>94.011340550047</v>
      </c>
      <c r="H11" s="29">
        <v>93.05201236531708</v>
      </c>
      <c r="I11" s="69">
        <v>28604</v>
      </c>
      <c r="J11" s="46">
        <v>96.18669715515502</v>
      </c>
      <c r="K11" s="29">
        <v>98.14376393892606</v>
      </c>
      <c r="L11" s="69">
        <v>18517</v>
      </c>
      <c r="M11" s="46">
        <v>96.92227165663438</v>
      </c>
      <c r="N11" s="29">
        <v>99.01609539596812</v>
      </c>
      <c r="O11" s="69">
        <v>109129</v>
      </c>
      <c r="P11" s="46">
        <v>95.05927648713862</v>
      </c>
      <c r="Q11" s="29">
        <v>95.32249047901891</v>
      </c>
      <c r="R11" s="69">
        <v>64667</v>
      </c>
      <c r="S11" s="46">
        <v>105.48061395925426</v>
      </c>
      <c r="T11" s="29">
        <v>111.93097240973448</v>
      </c>
      <c r="U11" s="69">
        <v>173796</v>
      </c>
      <c r="V11" s="46">
        <v>98.68716923705908</v>
      </c>
      <c r="W11" s="29">
        <v>100.89284677634711</v>
      </c>
      <c r="X11" s="69">
        <v>109176</v>
      </c>
      <c r="Y11" s="46">
        <v>114.19605874231205</v>
      </c>
      <c r="Z11" s="47">
        <v>101.91648852253951</v>
      </c>
    </row>
    <row r="12" spans="1:26" ht="18" customHeight="1">
      <c r="A12" s="30"/>
      <c r="B12" s="31" t="s">
        <v>28</v>
      </c>
      <c r="C12" s="70">
        <v>170548</v>
      </c>
      <c r="D12" s="32">
        <v>91.02301353486187</v>
      </c>
      <c r="E12" s="33">
        <v>95.69091276342661</v>
      </c>
      <c r="F12" s="70">
        <v>58572</v>
      </c>
      <c r="G12" s="32">
        <v>94.45877951232099</v>
      </c>
      <c r="H12" s="33">
        <v>92.1580967965259</v>
      </c>
      <c r="I12" s="70">
        <v>29214</v>
      </c>
      <c r="J12" s="32">
        <v>102.1325688714865</v>
      </c>
      <c r="K12" s="33">
        <v>97.96780684104628</v>
      </c>
      <c r="L12" s="70">
        <v>18754</v>
      </c>
      <c r="M12" s="32">
        <v>101.2799049522061</v>
      </c>
      <c r="N12" s="33">
        <v>97.57544224765869</v>
      </c>
      <c r="O12" s="70">
        <v>106540</v>
      </c>
      <c r="P12" s="32">
        <v>97.62757837055229</v>
      </c>
      <c r="Q12" s="33">
        <v>94.62147856051725</v>
      </c>
      <c r="R12" s="70">
        <v>66804</v>
      </c>
      <c r="S12" s="32">
        <v>103.30462214112299</v>
      </c>
      <c r="T12" s="33">
        <v>103.89262997465048</v>
      </c>
      <c r="U12" s="70">
        <v>173344</v>
      </c>
      <c r="V12" s="32">
        <v>99.73992496950447</v>
      </c>
      <c r="W12" s="33">
        <v>97.9914865712816</v>
      </c>
      <c r="X12" s="70">
        <v>106380</v>
      </c>
      <c r="Y12" s="32">
        <v>97.43899758188613</v>
      </c>
      <c r="Z12" s="34">
        <v>98.08766850461947</v>
      </c>
    </row>
    <row r="13" spans="1:26" ht="18" customHeight="1">
      <c r="A13" s="30"/>
      <c r="B13" s="31" t="s">
        <v>29</v>
      </c>
      <c r="C13" s="71">
        <v>170197</v>
      </c>
      <c r="D13" s="35">
        <v>99.79419283720712</v>
      </c>
      <c r="E13" s="36">
        <v>95.79604426283026</v>
      </c>
      <c r="F13" s="71">
        <v>63319</v>
      </c>
      <c r="G13" s="35">
        <v>108.10455507751145</v>
      </c>
      <c r="H13" s="36">
        <v>97.95334302775287</v>
      </c>
      <c r="I13" s="71">
        <v>31759</v>
      </c>
      <c r="J13" s="35">
        <v>108.71157664133635</v>
      </c>
      <c r="K13" s="36">
        <v>97.42622246763605</v>
      </c>
      <c r="L13" s="71">
        <v>20698</v>
      </c>
      <c r="M13" s="35">
        <v>110.36578863175856</v>
      </c>
      <c r="N13" s="36">
        <v>97.56304501531935</v>
      </c>
      <c r="O13" s="71">
        <v>115776</v>
      </c>
      <c r="P13" s="35">
        <v>108.66904449033228</v>
      </c>
      <c r="Q13" s="36">
        <v>97.73838166392301</v>
      </c>
      <c r="R13" s="71">
        <v>61203</v>
      </c>
      <c r="S13" s="35">
        <v>91.61577151068798</v>
      </c>
      <c r="T13" s="36">
        <v>100.90846138626921</v>
      </c>
      <c r="U13" s="71">
        <v>176979</v>
      </c>
      <c r="V13" s="35">
        <v>102.09698633930219</v>
      </c>
      <c r="W13" s="36">
        <v>98.8118833993088</v>
      </c>
      <c r="X13" s="71">
        <v>99598</v>
      </c>
      <c r="Y13" s="35">
        <v>93.6247414927618</v>
      </c>
      <c r="Z13" s="37">
        <v>93.07093530692534</v>
      </c>
    </row>
    <row r="14" spans="1:26" ht="18" customHeight="1">
      <c r="A14" s="38" t="s">
        <v>14</v>
      </c>
      <c r="B14" s="39"/>
      <c r="C14" s="72">
        <v>528113</v>
      </c>
      <c r="D14" s="61">
        <v>93.61398520577376</v>
      </c>
      <c r="E14" s="41">
        <v>97.40529454185963</v>
      </c>
      <c r="F14" s="72">
        <v>183899</v>
      </c>
      <c r="G14" s="61">
        <v>84.7585819106965</v>
      </c>
      <c r="H14" s="41">
        <v>94.38656100515304</v>
      </c>
      <c r="I14" s="72">
        <v>89577</v>
      </c>
      <c r="J14" s="61">
        <v>96.74795869875146</v>
      </c>
      <c r="K14" s="41">
        <v>97.83100160545199</v>
      </c>
      <c r="L14" s="72">
        <v>57969</v>
      </c>
      <c r="M14" s="61">
        <v>94.24934152765584</v>
      </c>
      <c r="N14" s="41">
        <v>98.02658279220779</v>
      </c>
      <c r="O14" s="72">
        <v>331445</v>
      </c>
      <c r="P14" s="61">
        <v>89.32334758072776</v>
      </c>
      <c r="Q14" s="41">
        <v>95.9222654723834</v>
      </c>
      <c r="R14" s="72">
        <v>192674</v>
      </c>
      <c r="S14" s="61">
        <v>106.37743411935536</v>
      </c>
      <c r="T14" s="41">
        <v>105.4436399656318</v>
      </c>
      <c r="U14" s="72">
        <v>524119</v>
      </c>
      <c r="V14" s="61">
        <v>94.91728315691299</v>
      </c>
      <c r="W14" s="41">
        <v>99.21573007333481</v>
      </c>
      <c r="X14" s="72"/>
      <c r="Y14" s="42"/>
      <c r="Z14" s="43"/>
    </row>
    <row r="15" spans="1:26" ht="18" customHeight="1">
      <c r="A15" s="44"/>
      <c r="B15" s="45" t="s">
        <v>15</v>
      </c>
      <c r="C15" s="65">
        <v>167889</v>
      </c>
      <c r="D15" s="46">
        <v>98.64392439349695</v>
      </c>
      <c r="E15" s="47">
        <v>106.26894958382125</v>
      </c>
      <c r="F15" s="65">
        <v>53752</v>
      </c>
      <c r="G15" s="46">
        <v>84.89079107376932</v>
      </c>
      <c r="H15" s="47">
        <v>97.77179547810903</v>
      </c>
      <c r="I15" s="65">
        <v>30227</v>
      </c>
      <c r="J15" s="46">
        <v>95.17617053433672</v>
      </c>
      <c r="K15" s="47">
        <v>102.97754914318809</v>
      </c>
      <c r="L15" s="65">
        <v>21278</v>
      </c>
      <c r="M15" s="48">
        <v>102.80220311141173</v>
      </c>
      <c r="N15" s="49">
        <v>106.88165561583283</v>
      </c>
      <c r="O15" s="65">
        <v>105257</v>
      </c>
      <c r="P15" s="46">
        <v>90.91435185185185</v>
      </c>
      <c r="Q15" s="47">
        <v>100.97757055968073</v>
      </c>
      <c r="R15" s="65">
        <v>59867</v>
      </c>
      <c r="S15" s="46">
        <v>97.81710046893126</v>
      </c>
      <c r="T15" s="47">
        <v>107.44256999282125</v>
      </c>
      <c r="U15" s="65">
        <v>165124</v>
      </c>
      <c r="V15" s="46">
        <v>93.30146514558224</v>
      </c>
      <c r="W15" s="47">
        <v>103.22959776941447</v>
      </c>
      <c r="X15" s="65">
        <v>102363</v>
      </c>
      <c r="Y15" s="46">
        <v>102.7761601638587</v>
      </c>
      <c r="Z15" s="47">
        <v>97.4514470677837</v>
      </c>
    </row>
    <row r="16" spans="1:26" ht="18" customHeight="1">
      <c r="A16" s="30"/>
      <c r="B16" s="31" t="s">
        <v>16</v>
      </c>
      <c r="C16" s="66">
        <v>158182</v>
      </c>
      <c r="D16" s="32">
        <v>94.21820369410742</v>
      </c>
      <c r="E16" s="47">
        <v>91.825870906695</v>
      </c>
      <c r="F16" s="66">
        <v>59930</v>
      </c>
      <c r="G16" s="32">
        <v>111.493525822295</v>
      </c>
      <c r="H16" s="47">
        <v>106.83661645422944</v>
      </c>
      <c r="I16" s="66">
        <v>28588</v>
      </c>
      <c r="J16" s="32">
        <v>94.57769543785358</v>
      </c>
      <c r="K16" s="47">
        <v>101.37948154189864</v>
      </c>
      <c r="L16" s="66">
        <v>20721</v>
      </c>
      <c r="M16" s="32">
        <v>97.38227276999719</v>
      </c>
      <c r="N16" s="47">
        <v>114.74057256769478</v>
      </c>
      <c r="O16" s="65">
        <v>109239</v>
      </c>
      <c r="P16" s="32">
        <v>103.78312131259679</v>
      </c>
      <c r="Q16" s="47">
        <v>106.72769728293258</v>
      </c>
      <c r="R16" s="66">
        <v>57961</v>
      </c>
      <c r="S16" s="32">
        <v>96.81627607864098</v>
      </c>
      <c r="T16" s="47">
        <v>97.3185802075288</v>
      </c>
      <c r="U16" s="65">
        <v>167200</v>
      </c>
      <c r="V16" s="32">
        <v>101.25723698553814</v>
      </c>
      <c r="W16" s="47">
        <v>103.2666094335777</v>
      </c>
      <c r="X16" s="66">
        <v>93345</v>
      </c>
      <c r="Y16" s="32">
        <v>91.19017613786231</v>
      </c>
      <c r="Z16" s="47">
        <v>80.8938227953411</v>
      </c>
    </row>
    <row r="17" spans="1:26" ht="18" customHeight="1">
      <c r="A17" s="30"/>
      <c r="B17" s="31" t="s">
        <v>17</v>
      </c>
      <c r="C17" s="66">
        <v>159229</v>
      </c>
      <c r="D17" s="32">
        <v>100.66189579092438</v>
      </c>
      <c r="E17" s="47">
        <v>102.23042598953485</v>
      </c>
      <c r="F17" s="66">
        <v>74962</v>
      </c>
      <c r="G17" s="32">
        <v>125.08259636242283</v>
      </c>
      <c r="H17" s="47">
        <v>113.59772083225992</v>
      </c>
      <c r="I17" s="66">
        <v>32487</v>
      </c>
      <c r="J17" s="32">
        <v>113.63858961802156</v>
      </c>
      <c r="K17" s="47">
        <v>103.02540195985159</v>
      </c>
      <c r="L17" s="66">
        <v>22705</v>
      </c>
      <c r="M17" s="32">
        <v>109.57482746971672</v>
      </c>
      <c r="N17" s="47">
        <v>107.53528464525908</v>
      </c>
      <c r="O17" s="65">
        <v>130154</v>
      </c>
      <c r="P17" s="32">
        <v>119.14609251274729</v>
      </c>
      <c r="Q17" s="47">
        <v>109.7086887622644</v>
      </c>
      <c r="R17" s="66">
        <v>46219</v>
      </c>
      <c r="S17" s="32">
        <v>79.74155035282345</v>
      </c>
      <c r="T17" s="47">
        <v>83.92468041836142</v>
      </c>
      <c r="U17" s="65">
        <v>176373</v>
      </c>
      <c r="V17" s="32">
        <v>105.48624401913875</v>
      </c>
      <c r="W17" s="47">
        <v>101.53418380270338</v>
      </c>
      <c r="X17" s="66">
        <v>76201</v>
      </c>
      <c r="Y17" s="32">
        <v>81.63372435588408</v>
      </c>
      <c r="Z17" s="47">
        <v>78.20379930007492</v>
      </c>
    </row>
    <row r="18" spans="1:26" ht="18" customHeight="1">
      <c r="A18" s="38" t="s">
        <v>18</v>
      </c>
      <c r="B18" s="39"/>
      <c r="C18" s="68">
        <v>485300</v>
      </c>
      <c r="D18" s="61">
        <v>91.8932122481363</v>
      </c>
      <c r="E18" s="50">
        <v>99.85535068713568</v>
      </c>
      <c r="F18" s="68">
        <v>188644</v>
      </c>
      <c r="G18" s="61">
        <v>102.58022066460396</v>
      </c>
      <c r="H18" s="50">
        <v>106.54181327339165</v>
      </c>
      <c r="I18" s="68">
        <v>91302</v>
      </c>
      <c r="J18" s="61">
        <v>101.92571753910045</v>
      </c>
      <c r="K18" s="50">
        <v>102.48863445024415</v>
      </c>
      <c r="L18" s="68">
        <v>64704</v>
      </c>
      <c r="M18" s="61">
        <v>111.61827873518604</v>
      </c>
      <c r="N18" s="50">
        <v>109.51744215568458</v>
      </c>
      <c r="O18" s="68">
        <v>344650</v>
      </c>
      <c r="P18" s="61">
        <v>103.98406975516299</v>
      </c>
      <c r="Q18" s="50">
        <v>105.9721363847405</v>
      </c>
      <c r="R18" s="68">
        <v>164047</v>
      </c>
      <c r="S18" s="61">
        <v>85.1422610212068</v>
      </c>
      <c r="T18" s="50">
        <v>96.29997064866451</v>
      </c>
      <c r="U18" s="68">
        <v>508697</v>
      </c>
      <c r="V18" s="61">
        <v>97.05753845977726</v>
      </c>
      <c r="W18" s="50">
        <v>102.64741906908512</v>
      </c>
      <c r="X18" s="68"/>
      <c r="Y18" s="40"/>
      <c r="Z18" s="50"/>
    </row>
    <row r="19" spans="1:26" ht="18" customHeight="1">
      <c r="A19" s="44"/>
      <c r="B19" s="45" t="s">
        <v>19</v>
      </c>
      <c r="C19" s="65">
        <v>174670</v>
      </c>
      <c r="D19" s="32">
        <v>109.69735412519077</v>
      </c>
      <c r="E19" s="47">
        <v>106.06437822968977</v>
      </c>
      <c r="F19" s="65">
        <v>59918</v>
      </c>
      <c r="G19" s="32">
        <v>79.93116512366265</v>
      </c>
      <c r="H19" s="47">
        <v>92.17870219377865</v>
      </c>
      <c r="I19" s="65">
        <v>28029</v>
      </c>
      <c r="J19" s="32">
        <v>86.27758795826023</v>
      </c>
      <c r="K19" s="47">
        <v>92.16427725897672</v>
      </c>
      <c r="L19" s="65">
        <v>19323</v>
      </c>
      <c r="M19" s="32">
        <v>85.10460251046025</v>
      </c>
      <c r="N19" s="47">
        <v>90.58222388899307</v>
      </c>
      <c r="O19" s="65">
        <v>107270</v>
      </c>
      <c r="P19" s="32">
        <v>82.4177512792538</v>
      </c>
      <c r="Q19" s="47">
        <v>91.88323368680726</v>
      </c>
      <c r="R19" s="65">
        <v>57856</v>
      </c>
      <c r="S19" s="32">
        <v>125.17795711720288</v>
      </c>
      <c r="T19" s="47">
        <v>96.20859385393109</v>
      </c>
      <c r="U19" s="65">
        <v>165126</v>
      </c>
      <c r="V19" s="32">
        <v>93.62317361500911</v>
      </c>
      <c r="W19" s="47">
        <v>93.35376126457187</v>
      </c>
      <c r="X19" s="65">
        <v>85745</v>
      </c>
      <c r="Y19" s="32">
        <v>112.52477001614152</v>
      </c>
      <c r="Z19" s="47">
        <v>100.59244486156733</v>
      </c>
    </row>
    <row r="20" spans="1:26" ht="18" customHeight="1">
      <c r="A20" s="30"/>
      <c r="B20" s="31" t="s">
        <v>20</v>
      </c>
      <c r="C20" s="65">
        <v>170649</v>
      </c>
      <c r="D20" s="32">
        <v>97.69794469571191</v>
      </c>
      <c r="E20" s="47">
        <v>96.61163762356058</v>
      </c>
      <c r="F20" s="65">
        <v>57175</v>
      </c>
      <c r="G20" s="32">
        <v>95.42207683834573</v>
      </c>
      <c r="H20" s="47">
        <v>96.12959631454176</v>
      </c>
      <c r="I20" s="65">
        <v>25313</v>
      </c>
      <c r="J20" s="32">
        <v>90.31003603410753</v>
      </c>
      <c r="K20" s="47">
        <v>91.99709249500273</v>
      </c>
      <c r="L20" s="65">
        <v>18126</v>
      </c>
      <c r="M20" s="32">
        <v>93.80530973451327</v>
      </c>
      <c r="N20" s="47">
        <v>95.0249017038008</v>
      </c>
      <c r="O20" s="65">
        <v>100614</v>
      </c>
      <c r="P20" s="32">
        <v>93.79509648550388</v>
      </c>
      <c r="Q20" s="47">
        <v>94.85890993428681</v>
      </c>
      <c r="R20" s="65">
        <v>64119</v>
      </c>
      <c r="S20" s="32">
        <v>110.8251521017699</v>
      </c>
      <c r="T20" s="47">
        <v>103.02558005013177</v>
      </c>
      <c r="U20" s="65">
        <v>164733</v>
      </c>
      <c r="V20" s="32">
        <v>99.76199992732823</v>
      </c>
      <c r="W20" s="47">
        <v>97.87882568938166</v>
      </c>
      <c r="X20" s="65">
        <v>91661</v>
      </c>
      <c r="Y20" s="32">
        <v>106.89952766925185</v>
      </c>
      <c r="Z20" s="47">
        <v>97.95876927680584</v>
      </c>
    </row>
    <row r="21" spans="1:26" ht="18" customHeight="1">
      <c r="A21" s="30"/>
      <c r="B21" s="31" t="s">
        <v>21</v>
      </c>
      <c r="C21" s="66">
        <v>189213</v>
      </c>
      <c r="D21" s="32">
        <v>110.8784698416047</v>
      </c>
      <c r="E21" s="47">
        <v>101.02782879842809</v>
      </c>
      <c r="F21" s="66">
        <v>70752</v>
      </c>
      <c r="G21" s="32">
        <v>123.74639265413205</v>
      </c>
      <c r="H21" s="47">
        <v>85.21052124482127</v>
      </c>
      <c r="I21" s="66">
        <v>30335</v>
      </c>
      <c r="J21" s="32">
        <v>119.83960810650653</v>
      </c>
      <c r="K21" s="47">
        <v>88.54349095154699</v>
      </c>
      <c r="L21" s="66">
        <v>20913</v>
      </c>
      <c r="M21" s="32">
        <v>115.37570340946705</v>
      </c>
      <c r="N21" s="47">
        <v>93.16612464917361</v>
      </c>
      <c r="O21" s="66">
        <v>122000</v>
      </c>
      <c r="P21" s="32">
        <v>121.2554912835192</v>
      </c>
      <c r="Q21" s="47">
        <v>87.30561976255734</v>
      </c>
      <c r="R21" s="66">
        <v>65399</v>
      </c>
      <c r="S21" s="32">
        <v>101.9962881517179</v>
      </c>
      <c r="T21" s="47">
        <v>113.79676352879764</v>
      </c>
      <c r="U21" s="66">
        <v>187399</v>
      </c>
      <c r="V21" s="32">
        <v>113.75923464029671</v>
      </c>
      <c r="W21" s="47">
        <v>95.02558199676486</v>
      </c>
      <c r="X21" s="66">
        <v>93475</v>
      </c>
      <c r="Y21" s="32">
        <v>101.97903143103393</v>
      </c>
      <c r="Z21" s="47">
        <v>111.74536760310818</v>
      </c>
    </row>
    <row r="22" spans="1:26" ht="18" customHeight="1">
      <c r="A22" s="38" t="s">
        <v>22</v>
      </c>
      <c r="B22" s="39"/>
      <c r="C22" s="68">
        <v>534532</v>
      </c>
      <c r="D22" s="61">
        <v>110.14465279208736</v>
      </c>
      <c r="E22" s="51">
        <v>101.12125310959979</v>
      </c>
      <c r="F22" s="68">
        <v>187845</v>
      </c>
      <c r="G22" s="61">
        <v>99.57645088102458</v>
      </c>
      <c r="H22" s="51">
        <v>90.52291203839796</v>
      </c>
      <c r="I22" s="68">
        <v>83677</v>
      </c>
      <c r="J22" s="61">
        <v>91.64859477338942</v>
      </c>
      <c r="K22" s="51">
        <v>90.7687634915986</v>
      </c>
      <c r="L22" s="68">
        <v>58362</v>
      </c>
      <c r="M22" s="61">
        <v>90.19844213649851</v>
      </c>
      <c r="N22" s="51">
        <v>92.85327902758775</v>
      </c>
      <c r="O22" s="68">
        <v>329884</v>
      </c>
      <c r="P22" s="61">
        <v>95.71565356158422</v>
      </c>
      <c r="Q22" s="51">
        <v>90.98943048169642</v>
      </c>
      <c r="R22" s="68">
        <v>187374</v>
      </c>
      <c r="S22" s="61">
        <v>114.21970532835101</v>
      </c>
      <c r="T22" s="51">
        <v>104.18812068371126</v>
      </c>
      <c r="U22" s="68">
        <v>517258</v>
      </c>
      <c r="V22" s="61">
        <v>101.68292716489384</v>
      </c>
      <c r="W22" s="51">
        <v>95.36573044687073</v>
      </c>
      <c r="X22" s="68"/>
      <c r="Y22" s="52"/>
      <c r="Z22" s="53"/>
    </row>
    <row r="23" spans="1:27" ht="18" customHeight="1">
      <c r="A23" s="44"/>
      <c r="B23" s="45" t="s">
        <v>23</v>
      </c>
      <c r="C23" s="65">
        <v>188079</v>
      </c>
      <c r="D23" s="54">
        <v>99.40067542927812</v>
      </c>
      <c r="E23" s="55">
        <v>101.10687022900764</v>
      </c>
      <c r="F23" s="65">
        <v>68488</v>
      </c>
      <c r="G23" s="46">
        <v>96.80009045680687</v>
      </c>
      <c r="H23" s="47">
        <v>91.44169403722395</v>
      </c>
      <c r="I23" s="65">
        <v>30693</v>
      </c>
      <c r="J23" s="46">
        <v>101.18015493654195</v>
      </c>
      <c r="K23" s="47">
        <v>98.90757927300851</v>
      </c>
      <c r="L23" s="65">
        <v>22003</v>
      </c>
      <c r="M23" s="46">
        <v>105.21206904796058</v>
      </c>
      <c r="N23" s="47">
        <v>110.25756664662256</v>
      </c>
      <c r="O23" s="65">
        <v>121184</v>
      </c>
      <c r="P23" s="46">
        <v>99.33114754098361</v>
      </c>
      <c r="Q23" s="47">
        <v>96.26487456905454</v>
      </c>
      <c r="R23" s="65">
        <v>67633</v>
      </c>
      <c r="S23" s="46">
        <v>103.41595437239101</v>
      </c>
      <c r="T23" s="47">
        <v>118.08261750122216</v>
      </c>
      <c r="U23" s="65">
        <v>188817</v>
      </c>
      <c r="V23" s="46">
        <v>100.75667426186905</v>
      </c>
      <c r="W23" s="47">
        <v>103.08743079896485</v>
      </c>
      <c r="X23" s="65">
        <v>92737</v>
      </c>
      <c r="Y23" s="46">
        <v>99.21048408665418</v>
      </c>
      <c r="Z23" s="47">
        <v>107.20049012808065</v>
      </c>
      <c r="AA23" s="2" t="s">
        <v>38</v>
      </c>
    </row>
    <row r="24" spans="1:26" ht="18" customHeight="1">
      <c r="A24" s="30"/>
      <c r="B24" s="31" t="s">
        <v>24</v>
      </c>
      <c r="C24" s="66">
        <v>185432</v>
      </c>
      <c r="D24" s="32">
        <f>C24/C23*100</f>
        <v>98.5926126787148</v>
      </c>
      <c r="E24" s="34">
        <f>C24/C8*100</f>
        <v>98.95036793152579</v>
      </c>
      <c r="F24" s="66">
        <v>70923</v>
      </c>
      <c r="G24" s="46">
        <f>F24/F23*100</f>
        <v>103.55536736362573</v>
      </c>
      <c r="H24" s="47">
        <f>F24/F8*100</f>
        <v>93.18241538784949</v>
      </c>
      <c r="I24" s="66">
        <v>30925</v>
      </c>
      <c r="J24" s="46">
        <f>I24/I23*100</f>
        <v>100.7558726745512</v>
      </c>
      <c r="K24" s="47">
        <f>I24/I8*100</f>
        <v>97.1934125337859</v>
      </c>
      <c r="L24" s="66">
        <v>22332</v>
      </c>
      <c r="M24" s="46">
        <f>L24/L23*100</f>
        <v>101.49525064763895</v>
      </c>
      <c r="N24" s="47">
        <f>L24/L8*100</f>
        <v>99.49654711517042</v>
      </c>
      <c r="O24" s="65">
        <f>F24+I24+L24</f>
        <v>124180</v>
      </c>
      <c r="P24" s="46">
        <f>O24/O23*100</f>
        <v>102.47227356746764</v>
      </c>
      <c r="Q24" s="47">
        <f>O24/O8*100</f>
        <v>95.24832214765101</v>
      </c>
      <c r="R24" s="66">
        <v>65275</v>
      </c>
      <c r="S24" s="46">
        <f>R24/R23*100</f>
        <v>96.51353629145535</v>
      </c>
      <c r="T24" s="47">
        <f>R24/R8*100</f>
        <v>104.37320115126319</v>
      </c>
      <c r="U24" s="65">
        <f>O24+R24</f>
        <v>189455</v>
      </c>
      <c r="V24" s="46">
        <f>U24/U23*100</f>
        <v>100.33789330409869</v>
      </c>
      <c r="W24" s="47">
        <f>U24/U8*100</f>
        <v>98.20646398672991</v>
      </c>
      <c r="X24" s="66">
        <f>X23+C24-U24</f>
        <v>88714</v>
      </c>
      <c r="Y24" s="46">
        <f>X24/X23*100</f>
        <v>95.66192566073951</v>
      </c>
      <c r="Z24" s="47">
        <f>X24/X8*100</f>
        <v>109.53427499012247</v>
      </c>
    </row>
    <row r="25" spans="1:26" ht="18" customHeight="1">
      <c r="A25" s="30"/>
      <c r="B25" s="31" t="s">
        <v>25</v>
      </c>
      <c r="C25" s="67">
        <v>183811</v>
      </c>
      <c r="D25" s="32">
        <f>C25/C24*100</f>
        <v>99.12582510030632</v>
      </c>
      <c r="E25" s="34">
        <f>C25/C9*100</f>
        <v>96.37741191275168</v>
      </c>
      <c r="F25" s="66">
        <v>63693</v>
      </c>
      <c r="G25" s="32">
        <f>F25/F24*100</f>
        <v>89.8058457764054</v>
      </c>
      <c r="H25" s="34">
        <f>F25/F9*100</f>
        <v>96.5659965432548</v>
      </c>
      <c r="I25" s="66">
        <v>28607</v>
      </c>
      <c r="J25" s="32">
        <f>I25/I24*100</f>
        <v>92.50444624090541</v>
      </c>
      <c r="K25" s="34">
        <f>I25/I9*100</f>
        <v>96.19678525791916</v>
      </c>
      <c r="L25" s="66">
        <v>20727</v>
      </c>
      <c r="M25" s="32">
        <f>L25/L24*100</f>
        <v>92.81300376141859</v>
      </c>
      <c r="N25" s="34">
        <f>L25/L9*100</f>
        <v>108.48992410363778</v>
      </c>
      <c r="O25" s="65">
        <f>F25+I25+L25</f>
        <v>113027</v>
      </c>
      <c r="P25" s="32">
        <f>O25/O24*100</f>
        <v>91.01868255757772</v>
      </c>
      <c r="Q25" s="34">
        <f>O25/O9*100</f>
        <v>98.45471729340338</v>
      </c>
      <c r="R25" s="66">
        <v>67362</v>
      </c>
      <c r="S25" s="32">
        <f>R25/R24*100</f>
        <v>103.19724243584834</v>
      </c>
      <c r="T25" s="34">
        <f>R25/R9*100</f>
        <v>109.8765230724061</v>
      </c>
      <c r="U25" s="65">
        <f>O25+R25</f>
        <v>180389</v>
      </c>
      <c r="V25" s="32">
        <f>U25/U24*100</f>
        <v>95.21469478240215</v>
      </c>
      <c r="W25" s="34">
        <f>U25/U9*100</f>
        <v>102.4308946782656</v>
      </c>
      <c r="X25" s="66">
        <f>X24+C25-U25</f>
        <v>92136</v>
      </c>
      <c r="Y25" s="32">
        <f>X25/X24*100</f>
        <v>103.85733931510246</v>
      </c>
      <c r="Z25" s="34">
        <f>X25/X9*100</f>
        <v>96.37253671394502</v>
      </c>
    </row>
    <row r="26" spans="1:26" ht="18" customHeight="1">
      <c r="A26" s="73" t="s">
        <v>26</v>
      </c>
      <c r="B26" s="74"/>
      <c r="C26" s="67">
        <f>SUM(C23:C25)</f>
        <v>557322</v>
      </c>
      <c r="D26" s="64">
        <f>C26/C22*100</f>
        <v>104.26354268780915</v>
      </c>
      <c r="E26" s="34">
        <f>C26/C10*100</f>
        <v>98.79160986919891</v>
      </c>
      <c r="F26" s="68">
        <f>SUM(F23:F25)</f>
        <v>203104</v>
      </c>
      <c r="G26" s="64">
        <f>F26/F22*100</f>
        <v>108.12318666986079</v>
      </c>
      <c r="H26" s="34">
        <f>F26/F10*100</f>
        <v>93.61011762103168</v>
      </c>
      <c r="I26" s="68">
        <f>SUM(I23:I25)</f>
        <v>90225</v>
      </c>
      <c r="J26" s="64">
        <f>I26/I22*100</f>
        <v>107.82532834590151</v>
      </c>
      <c r="K26" s="34">
        <f>I26/I10*100</f>
        <v>97.44783341253726</v>
      </c>
      <c r="L26" s="68">
        <f>SUM(L23:L25)</f>
        <v>65062</v>
      </c>
      <c r="M26" s="64">
        <f>L26/L22*100</f>
        <v>111.48007265001199</v>
      </c>
      <c r="N26" s="34">
        <f>L26/L10*100</f>
        <v>105.78154976750236</v>
      </c>
      <c r="O26" s="68">
        <f>SUM(O23:O25)</f>
        <v>358391</v>
      </c>
      <c r="P26" s="64">
        <f>O26/O22*100</f>
        <v>108.64152247456683</v>
      </c>
      <c r="Q26" s="34">
        <f>O26/O10*100</f>
        <v>96.58520678484997</v>
      </c>
      <c r="R26" s="68">
        <f>SUM(R23:R25)</f>
        <v>200270</v>
      </c>
      <c r="S26" s="64">
        <f>R26/R22*100</f>
        <v>106.88249170108979</v>
      </c>
      <c r="T26" s="34">
        <f>R26/R10*100</f>
        <v>110.57126924796961</v>
      </c>
      <c r="U26" s="68">
        <f>SUM(U23:U25)</f>
        <v>558661</v>
      </c>
      <c r="V26" s="64">
        <f>U26/U22*100</f>
        <v>108.00432279442754</v>
      </c>
      <c r="W26" s="34">
        <f>U26/U10*100</f>
        <v>101.17279534938473</v>
      </c>
      <c r="X26" s="68"/>
      <c r="Y26" s="32"/>
      <c r="Z26" s="34"/>
    </row>
    <row r="27" spans="1:26" ht="18" customHeight="1">
      <c r="A27" s="58" t="s">
        <v>36</v>
      </c>
      <c r="B27" s="24"/>
      <c r="C27" s="78">
        <f>C14+C18+C22+C26</f>
        <v>2105267</v>
      </c>
      <c r="D27" s="79"/>
      <c r="E27" s="80"/>
      <c r="F27" s="78">
        <f>F14+F18+F22+F26</f>
        <v>763492</v>
      </c>
      <c r="G27" s="79"/>
      <c r="H27" s="80"/>
      <c r="I27" s="78">
        <f>I14+I18+I22+I26</f>
        <v>354781</v>
      </c>
      <c r="J27" s="79"/>
      <c r="K27" s="80"/>
      <c r="L27" s="78">
        <f>L14+L18+L22+L26</f>
        <v>246097</v>
      </c>
      <c r="M27" s="79"/>
      <c r="N27" s="80"/>
      <c r="O27" s="78">
        <f>O14+O18+O22+O26</f>
        <v>1364370</v>
      </c>
      <c r="P27" s="79"/>
      <c r="Q27" s="80"/>
      <c r="R27" s="78">
        <f>R14+R18+R22+R26</f>
        <v>744365</v>
      </c>
      <c r="S27" s="79"/>
      <c r="T27" s="80"/>
      <c r="U27" s="78">
        <f>U14+U18+U22+U26</f>
        <v>2108735</v>
      </c>
      <c r="V27" s="79"/>
      <c r="W27" s="80"/>
      <c r="X27" s="78">
        <f>X25</f>
        <v>92136</v>
      </c>
      <c r="Y27" s="79"/>
      <c r="Z27" s="80"/>
    </row>
    <row r="28" spans="1:26" ht="18" customHeight="1">
      <c r="A28" s="59" t="s">
        <v>35</v>
      </c>
      <c r="B28" s="60"/>
      <c r="C28" s="78">
        <v>2120928</v>
      </c>
      <c r="D28" s="79"/>
      <c r="E28" s="80"/>
      <c r="F28" s="78">
        <v>796376</v>
      </c>
      <c r="G28" s="79"/>
      <c r="H28" s="80"/>
      <c r="I28" s="78">
        <v>365423</v>
      </c>
      <c r="J28" s="79"/>
      <c r="K28" s="80"/>
      <c r="L28" s="78">
        <v>242577</v>
      </c>
      <c r="M28" s="79"/>
      <c r="N28" s="80"/>
      <c r="O28" s="78">
        <v>1404376</v>
      </c>
      <c r="P28" s="79"/>
      <c r="Q28" s="80"/>
      <c r="R28" s="78">
        <v>714042</v>
      </c>
      <c r="S28" s="79"/>
      <c r="T28" s="80"/>
      <c r="U28" s="78">
        <v>2118418</v>
      </c>
      <c r="V28" s="79"/>
      <c r="W28" s="80"/>
      <c r="X28" s="78">
        <v>95604</v>
      </c>
      <c r="Y28" s="79"/>
      <c r="Z28" s="80"/>
    </row>
    <row r="29" spans="1:26" ht="18" customHeight="1">
      <c r="A29" s="81" t="s">
        <v>13</v>
      </c>
      <c r="B29" s="82"/>
      <c r="C29" s="75">
        <f>C27/C28*100</f>
        <v>99.26159681045277</v>
      </c>
      <c r="D29" s="76"/>
      <c r="E29" s="77"/>
      <c r="F29" s="75">
        <f>F27/F28*100</f>
        <v>95.87079469999095</v>
      </c>
      <c r="G29" s="76"/>
      <c r="H29" s="77"/>
      <c r="I29" s="75">
        <f>I27/I28*100</f>
        <v>97.08775857020494</v>
      </c>
      <c r="J29" s="76"/>
      <c r="K29" s="77"/>
      <c r="L29" s="75">
        <f>L27/L28*100</f>
        <v>101.45108563466445</v>
      </c>
      <c r="M29" s="76"/>
      <c r="N29" s="77"/>
      <c r="O29" s="75">
        <f>O27/O28*100</f>
        <v>97.1513326915299</v>
      </c>
      <c r="P29" s="76"/>
      <c r="Q29" s="77"/>
      <c r="R29" s="75">
        <f>R27/R28*100</f>
        <v>104.24666896345033</v>
      </c>
      <c r="S29" s="76"/>
      <c r="T29" s="77"/>
      <c r="U29" s="75">
        <f>U27/U28*100</f>
        <v>99.54291362705567</v>
      </c>
      <c r="V29" s="76"/>
      <c r="W29" s="77"/>
      <c r="X29" s="75">
        <f>X27/X28*100</f>
        <v>96.37253671394502</v>
      </c>
      <c r="Y29" s="76"/>
      <c r="Z29" s="77"/>
    </row>
    <row r="30" spans="1:26" ht="15" customHeight="1">
      <c r="A30" s="2" t="s">
        <v>37</v>
      </c>
      <c r="W30" s="3"/>
      <c r="Z30" s="5" t="s">
        <v>31</v>
      </c>
    </row>
  </sheetData>
  <mergeCells count="27">
    <mergeCell ref="F4:T4"/>
    <mergeCell ref="U28:W28"/>
    <mergeCell ref="L28:N28"/>
    <mergeCell ref="O28:Q28"/>
    <mergeCell ref="F28:H28"/>
    <mergeCell ref="I28:K28"/>
    <mergeCell ref="R28:T28"/>
    <mergeCell ref="L27:N27"/>
    <mergeCell ref="X27:Z27"/>
    <mergeCell ref="R29:T29"/>
    <mergeCell ref="X29:Z29"/>
    <mergeCell ref="X28:Z28"/>
    <mergeCell ref="R27:T27"/>
    <mergeCell ref="U27:W27"/>
    <mergeCell ref="O27:Q27"/>
    <mergeCell ref="O29:Q29"/>
    <mergeCell ref="U29:W29"/>
    <mergeCell ref="A26:B26"/>
    <mergeCell ref="F29:H29"/>
    <mergeCell ref="I29:K29"/>
    <mergeCell ref="L29:N29"/>
    <mergeCell ref="C27:E27"/>
    <mergeCell ref="C28:E28"/>
    <mergeCell ref="I27:K27"/>
    <mergeCell ref="F27:H27"/>
    <mergeCell ref="A29:B29"/>
    <mergeCell ref="C29:E29"/>
  </mergeCells>
  <printOptions horizontalCentered="1"/>
  <pageMargins left="0.1968503937007874" right="0.1968503937007874" top="0.6692913385826772" bottom="0.1968503937007874" header="0.4330708661417323" footer="0.1968503937007874"/>
  <pageSetup horizontalDpi="600" verticalDpi="600" orientation="landscape" paperSize="9" r:id="rId2"/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鶴見</cp:lastModifiedBy>
  <cp:lastPrinted>2007-01-17T00:23:56Z</cp:lastPrinted>
  <dcterms:created xsi:type="dcterms:W3CDTF">1997-11-26T07:15:50Z</dcterms:created>
  <dcterms:modified xsi:type="dcterms:W3CDTF">2007-01-17T00:24:07Z</dcterms:modified>
  <cp:category/>
  <cp:version/>
  <cp:contentType/>
  <cp:contentStatus/>
</cp:coreProperties>
</file>